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20"/>
  </bookViews>
  <sheets>
    <sheet name="Senna VS Schumacher 1993" sheetId="1" r:id="rId1"/>
  </sheets>
  <calcPr calcId="145621"/>
</workbook>
</file>

<file path=xl/calcChain.xml><?xml version="1.0" encoding="utf-8"?>
<calcChain xmlns="http://schemas.openxmlformats.org/spreadsheetml/2006/main">
  <c r="T74" i="1" l="1"/>
  <c r="S74" i="1"/>
  <c r="S73" i="1"/>
  <c r="S70" i="1"/>
  <c r="S69" i="1"/>
  <c r="S39" i="1" l="1"/>
  <c r="C17" i="1"/>
  <c r="D17" i="1"/>
  <c r="E17" i="1"/>
  <c r="F17" i="1"/>
  <c r="G17" i="1"/>
  <c r="H17" i="1"/>
  <c r="I17" i="1"/>
  <c r="J17" i="1"/>
  <c r="K17" i="1"/>
  <c r="L17" i="1"/>
  <c r="M17" i="1"/>
  <c r="N17" i="1"/>
  <c r="O17" i="1"/>
  <c r="P17" i="1"/>
  <c r="Q17" i="1"/>
  <c r="B17" i="1"/>
  <c r="S17" i="1" l="1"/>
</calcChain>
</file>

<file path=xl/comments1.xml><?xml version="1.0" encoding="utf-8"?>
<comments xmlns="http://schemas.openxmlformats.org/spreadsheetml/2006/main">
  <authors>
    <author>Uporabnik sistema Windows</author>
  </authors>
  <commentList>
    <comment ref="N43" authorId="0">
      <text>
        <r>
          <rPr>
            <b/>
            <sz val="9"/>
            <color indexed="81"/>
            <rFont val="Segoe UI"/>
            <family val="2"/>
            <charset val="238"/>
          </rPr>
          <t xml:space="preserve">ITALY - MONZA
</t>
        </r>
        <r>
          <rPr>
            <sz val="10"/>
            <color indexed="10"/>
            <rFont val="Calibri"/>
            <family val="2"/>
            <charset val="238"/>
            <scheme val="minor"/>
          </rPr>
          <t xml:space="preserve">At the start, Alesi got ahead of a sluggish Hill and </t>
        </r>
        <r>
          <rPr>
            <u/>
            <sz val="10"/>
            <color indexed="10"/>
            <rFont val="Calibri"/>
            <family val="2"/>
            <charset val="238"/>
            <scheme val="minor"/>
          </rPr>
          <t>Senna</t>
        </r>
        <r>
          <rPr>
            <sz val="10"/>
            <color indexed="10"/>
            <rFont val="Calibri"/>
            <family val="2"/>
            <charset val="238"/>
            <scheme val="minor"/>
          </rPr>
          <t xml:space="preserve"> tried to do the same, but there was contact between Hill and Senna, resulting in both drivers dropping back, with Senna ending up in 9th and Hill right behind him in 10th. On lap 8, </t>
        </r>
        <r>
          <rPr>
            <u/>
            <sz val="10"/>
            <color indexed="10"/>
            <rFont val="Calibri"/>
            <family val="2"/>
            <charset val="238"/>
            <scheme val="minor"/>
          </rPr>
          <t>Senna</t>
        </r>
        <r>
          <rPr>
            <sz val="10"/>
            <color indexed="10"/>
            <rFont val="Calibri"/>
            <family val="2"/>
            <charset val="238"/>
            <scheme val="minor"/>
          </rPr>
          <t xml:space="preserve"> collided with Brundle's Ligier, putting them both out. </t>
        </r>
      </text>
    </comment>
    <comment ref="B44" authorId="0">
      <text>
        <r>
          <rPr>
            <b/>
            <sz val="9"/>
            <color indexed="81"/>
            <rFont val="Segoe UI"/>
            <family val="2"/>
            <charset val="238"/>
          </rPr>
          <t xml:space="preserve">RSA - KYALAMI
</t>
        </r>
        <r>
          <rPr>
            <b/>
            <i/>
            <u/>
            <sz val="10"/>
            <color indexed="17"/>
            <rFont val="Calibri"/>
            <family val="2"/>
            <charset val="238"/>
            <scheme val="minor"/>
          </rPr>
          <t>Schumacher</t>
        </r>
        <r>
          <rPr>
            <sz val="10"/>
            <color indexed="17"/>
            <rFont val="Calibri"/>
            <family val="2"/>
            <charset val="238"/>
            <scheme val="minor"/>
          </rPr>
          <t xml:space="preserve"> was in no mood to stay third and attacked Senna on lap 40. Senna closed the door and there was minor contact and Schumacher spun off into retirement.</t>
        </r>
      </text>
    </comment>
    <comment ref="D44" authorId="0">
      <text>
        <r>
          <rPr>
            <b/>
            <sz val="9"/>
            <color indexed="81"/>
            <rFont val="Segoe UI"/>
            <family val="2"/>
            <charset val="238"/>
          </rPr>
          <t>EUROPE - DONNINGTON</t>
        </r>
        <r>
          <rPr>
            <sz val="9"/>
            <color indexed="81"/>
            <rFont val="Segoe UI"/>
            <family val="2"/>
            <charset val="238"/>
          </rPr>
          <t xml:space="preserve">
</t>
        </r>
        <r>
          <rPr>
            <sz val="10"/>
            <color indexed="17"/>
            <rFont val="Calibri"/>
            <family val="2"/>
            <charset val="238"/>
            <scheme val="minor"/>
          </rPr>
          <t xml:space="preserve">The track began to dry and everyone pitted for dry tyres. 
The rain returned and the leaders now pitted for wets. </t>
        </r>
        <r>
          <rPr>
            <b/>
            <i/>
            <u/>
            <sz val="10"/>
            <color indexed="17"/>
            <rFont val="Calibri"/>
            <family val="2"/>
            <charset val="238"/>
            <scheme val="minor"/>
          </rPr>
          <t>Schumacher</t>
        </r>
        <r>
          <rPr>
            <sz val="10"/>
            <color indexed="17"/>
            <rFont val="Calibri"/>
            <family val="2"/>
            <charset val="238"/>
            <scheme val="minor"/>
          </rPr>
          <t xml:space="preserve"> stayed out and was leading but spun off on lap 23 because he was on the wrong tyres.</t>
        </r>
      </text>
    </comment>
    <comment ref="P44" authorId="0">
      <text>
        <r>
          <rPr>
            <b/>
            <sz val="9"/>
            <color indexed="81"/>
            <rFont val="Segoe UI"/>
            <family val="2"/>
            <charset val="238"/>
          </rPr>
          <t>JAPAN - SUZUKA</t>
        </r>
        <r>
          <rPr>
            <sz val="9"/>
            <color indexed="81"/>
            <rFont val="Segoe UI"/>
            <family val="2"/>
            <charset val="238"/>
          </rPr>
          <t xml:space="preserve">
</t>
        </r>
        <r>
          <rPr>
            <u/>
            <sz val="10"/>
            <color indexed="17"/>
            <rFont val="Calibri"/>
            <family val="2"/>
            <charset val="238"/>
            <scheme val="minor"/>
          </rPr>
          <t>Schumacher</t>
        </r>
        <r>
          <rPr>
            <sz val="10"/>
            <color indexed="17"/>
            <rFont val="Calibri"/>
            <family val="2"/>
            <charset val="238"/>
            <scheme val="minor"/>
          </rPr>
          <t xml:space="preserve"> and Hill closed in on Berger. At the end of lap 9, the three came out of the final chicane nose to tail and Hill passed Schumacher on the start/finish straight to take 5th place away. 
On lap 11, Hill got a run on Berger coming out of the 130R and Berger took the inside line going into the chicane. Hill tried to pass on the outside but was not able to complete the move. Schumacher, having stayed to the inside, couldn't stop fast enough as Hill turned in behind Berger and hit Hill's right rear wheel, damaging his left front suspension and putting himself out. 
Hill was able to keep going and inherited 4th on the next lap when Berger came in for tyres.</t>
        </r>
      </text>
    </comment>
  </commentList>
</comments>
</file>

<file path=xl/sharedStrings.xml><?xml version="1.0" encoding="utf-8"?>
<sst xmlns="http://schemas.openxmlformats.org/spreadsheetml/2006/main" count="294" uniqueCount="78">
  <si>
    <t>Michael Schumacher</t>
  </si>
  <si>
    <t>Ayrton Senna</t>
  </si>
  <si>
    <t>BRA</t>
  </si>
  <si>
    <t>ESP</t>
  </si>
  <si>
    <t>CAN</t>
  </si>
  <si>
    <t>FRA</t>
  </si>
  <si>
    <t>GER</t>
  </si>
  <si>
    <t>Seasons driven</t>
  </si>
  <si>
    <t>Fastest laps</t>
  </si>
  <si>
    <t>2nd place starts</t>
  </si>
  <si>
    <t>3rd place starts</t>
  </si>
  <si>
    <t>Difference</t>
  </si>
  <si>
    <t>Pole Positions</t>
  </si>
  <si>
    <t xml:space="preserve">Traction Control </t>
  </si>
  <si>
    <t>Races</t>
  </si>
  <si>
    <t>QUALIFYING (gap to Pole Position time in seconds)</t>
  </si>
  <si>
    <t>Engine</t>
  </si>
  <si>
    <t>Wins</t>
  </si>
  <si>
    <t>GP's driven</t>
  </si>
  <si>
    <t>Experience at the start of the 1993 season</t>
  </si>
  <si>
    <t>T.C.</t>
  </si>
  <si>
    <t>1st place starts</t>
  </si>
  <si>
    <t>HBA8</t>
  </si>
  <si>
    <t>HBA7</t>
  </si>
  <si>
    <t>Start positions</t>
  </si>
  <si>
    <t>2.</t>
  </si>
  <si>
    <t>3.</t>
  </si>
  <si>
    <t>1.</t>
  </si>
  <si>
    <t>4.</t>
  </si>
  <si>
    <t>8.</t>
  </si>
  <si>
    <t>5.</t>
  </si>
  <si>
    <t>7.</t>
  </si>
  <si>
    <t>6.</t>
  </si>
  <si>
    <t>Average start position</t>
  </si>
  <si>
    <t>1. RSA</t>
  </si>
  <si>
    <t>2. BRA</t>
  </si>
  <si>
    <t>3. EUR</t>
  </si>
  <si>
    <t>4. SMR</t>
  </si>
  <si>
    <t>5. ESP</t>
  </si>
  <si>
    <t>6. MON</t>
  </si>
  <si>
    <t>7. CAN</t>
  </si>
  <si>
    <t>8. FRA</t>
  </si>
  <si>
    <t>9. GBR</t>
  </si>
  <si>
    <t>10. GER</t>
  </si>
  <si>
    <t>11. HUN</t>
  </si>
  <si>
    <t>12. BEL</t>
  </si>
  <si>
    <t>13. ITA</t>
  </si>
  <si>
    <t>14. POR</t>
  </si>
  <si>
    <t>15. JPN</t>
  </si>
  <si>
    <t>16. AUS</t>
  </si>
  <si>
    <t>Average gap</t>
  </si>
  <si>
    <t>Schumacher faster by :</t>
  </si>
  <si>
    <t>Together</t>
  </si>
  <si>
    <t>* Same engine spec for McLaren since Germany (around 12 bhp difference).</t>
  </si>
  <si>
    <t>9 / 7</t>
  </si>
  <si>
    <t>Retirements</t>
  </si>
  <si>
    <t>Clutch</t>
  </si>
  <si>
    <t>Fuel pump</t>
  </si>
  <si>
    <t>Throttle</t>
  </si>
  <si>
    <t>Collision</t>
  </si>
  <si>
    <t>Hydraulics</t>
  </si>
  <si>
    <t>Spun Off</t>
  </si>
  <si>
    <t>Mechanical</t>
  </si>
  <si>
    <t>Driver error</t>
  </si>
  <si>
    <t>QUALIFYING</t>
  </si>
  <si>
    <t>TECHNOLOGY</t>
  </si>
  <si>
    <t>RACE</t>
  </si>
  <si>
    <t>* Traction control for Benetton since Monaco</t>
  </si>
  <si>
    <t>Ayrton Senna VS. Michael Schumacher ~ 1993 ~</t>
  </si>
  <si>
    <t>Points</t>
  </si>
  <si>
    <t>TEAMMATES</t>
  </si>
  <si>
    <t>Michael Andretti</t>
  </si>
  <si>
    <t>Riccardo Patrese</t>
  </si>
  <si>
    <t>Gap to teammate in Qualifying</t>
  </si>
  <si>
    <t>Mika Häkkinen</t>
  </si>
  <si>
    <t>Average 16 races</t>
  </si>
  <si>
    <t>Average for    13 races</t>
  </si>
  <si>
    <t>Average for      3 races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</si>
</sst>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30" x14ac:knownFonts="1">
    <font>
      <sz val="11"/>
      <color theme="1"/>
      <name val="Calibri"/>
      <family val="2"/>
      <charset val="238"/>
      <scheme val="minor"/>
    </font>
    <font>
      <b/>
      <sz val="11"/>
      <color theme="1"/>
      <name val="Calibri"/>
      <family val="2"/>
      <charset val="238"/>
      <scheme val="minor"/>
    </font>
    <font>
      <b/>
      <sz val="11"/>
      <color theme="0"/>
      <name val="Calibri"/>
      <family val="2"/>
      <charset val="238"/>
      <scheme val="minor"/>
    </font>
    <font>
      <b/>
      <sz val="12"/>
      <color rgb="FFFF0000"/>
      <name val="Calibri"/>
      <family val="2"/>
      <charset val="238"/>
      <scheme val="minor"/>
    </font>
    <font>
      <b/>
      <sz val="11"/>
      <color rgb="FF00B050"/>
      <name val="Calibri"/>
      <family val="2"/>
      <charset val="238"/>
      <scheme val="minor"/>
    </font>
    <font>
      <b/>
      <sz val="12"/>
      <color theme="0"/>
      <name val="Calibri"/>
      <family val="2"/>
      <charset val="238"/>
      <scheme val="minor"/>
    </font>
    <font>
      <b/>
      <sz val="12"/>
      <color rgb="FF00B050"/>
      <name val="Calibri"/>
      <family val="2"/>
      <charset val="238"/>
      <scheme val="minor"/>
    </font>
    <font>
      <b/>
      <sz val="12"/>
      <color theme="1"/>
      <name val="Calibri"/>
      <family val="2"/>
      <charset val="238"/>
      <scheme val="minor"/>
    </font>
    <font>
      <b/>
      <sz val="12"/>
      <color rgb="FFC00000"/>
      <name val="Calibri"/>
      <family val="2"/>
      <charset val="238"/>
      <scheme val="minor"/>
    </font>
    <font>
      <b/>
      <sz val="12"/>
      <color theme="3" tint="-0.249977111117893"/>
      <name val="Calibri"/>
      <family val="2"/>
      <charset val="238"/>
      <scheme val="minor"/>
    </font>
    <font>
      <sz val="11"/>
      <color theme="0"/>
      <name val="Calibri"/>
      <family val="2"/>
      <charset val="238"/>
      <scheme val="minor"/>
    </font>
    <font>
      <b/>
      <sz val="14"/>
      <color theme="0"/>
      <name val="Calibri"/>
      <family val="2"/>
      <charset val="238"/>
      <scheme val="minor"/>
    </font>
    <font>
      <b/>
      <sz val="12"/>
      <name val="Calibri"/>
      <family val="2"/>
      <charset val="238"/>
      <scheme val="minor"/>
    </font>
    <font>
      <b/>
      <sz val="11"/>
      <color rgb="FFFF0000"/>
      <name val="Calibri"/>
      <family val="2"/>
      <charset val="238"/>
      <scheme val="minor"/>
    </font>
    <font>
      <b/>
      <sz val="11"/>
      <name val="Calibri"/>
      <family val="2"/>
      <charset val="238"/>
      <scheme val="minor"/>
    </font>
    <font>
      <b/>
      <i/>
      <sz val="18"/>
      <color theme="1"/>
      <name val="Courier New"/>
      <family val="3"/>
      <charset val="238"/>
    </font>
    <font>
      <sz val="9"/>
      <color indexed="81"/>
      <name val="Segoe UI"/>
      <family val="2"/>
      <charset val="238"/>
    </font>
    <font>
      <b/>
      <sz val="9"/>
      <color indexed="81"/>
      <name val="Segoe UI"/>
      <family val="2"/>
      <charset val="238"/>
    </font>
    <font>
      <sz val="10"/>
      <color theme="0"/>
      <name val="Calibri"/>
      <family val="2"/>
      <charset val="238"/>
      <scheme val="minor"/>
    </font>
    <font>
      <b/>
      <sz val="11"/>
      <color theme="4" tint="-0.249977111117893"/>
      <name val="Calibri"/>
      <family val="2"/>
      <charset val="238"/>
      <scheme val="minor"/>
    </font>
    <font>
      <b/>
      <i/>
      <sz val="22"/>
      <color theme="1"/>
      <name val="Courier New"/>
      <family val="3"/>
      <charset val="238"/>
    </font>
    <font>
      <u/>
      <sz val="10"/>
      <color indexed="17"/>
      <name val="Calibri"/>
      <family val="2"/>
      <charset val="238"/>
      <scheme val="minor"/>
    </font>
    <font>
      <sz val="10"/>
      <color indexed="17"/>
      <name val="Calibri"/>
      <family val="2"/>
      <charset val="238"/>
      <scheme val="minor"/>
    </font>
    <font>
      <sz val="10"/>
      <color indexed="10"/>
      <name val="Calibri"/>
      <family val="2"/>
      <charset val="238"/>
      <scheme val="minor"/>
    </font>
    <font>
      <u/>
      <sz val="10"/>
      <color indexed="10"/>
      <name val="Calibri"/>
      <family val="2"/>
      <charset val="238"/>
      <scheme val="minor"/>
    </font>
    <font>
      <b/>
      <i/>
      <u/>
      <sz val="10"/>
      <color indexed="17"/>
      <name val="Calibri"/>
      <family val="2"/>
      <charset val="238"/>
      <scheme val="minor"/>
    </font>
    <font>
      <b/>
      <sz val="14"/>
      <color theme="1"/>
      <name val="Calibri"/>
      <family val="2"/>
      <charset val="238"/>
      <scheme val="minor"/>
    </font>
    <font>
      <sz val="14"/>
      <color theme="1"/>
      <name val="Calibri"/>
      <family val="2"/>
      <charset val="238"/>
      <scheme val="minor"/>
    </font>
    <font>
      <b/>
      <sz val="14"/>
      <color rgb="FFFF0000"/>
      <name val="Calibri"/>
      <family val="2"/>
      <charset val="238"/>
      <scheme val="minor"/>
    </font>
    <font>
      <b/>
      <sz val="14"/>
      <color rgb="FF00B050"/>
      <name val="Calibri"/>
      <family val="2"/>
      <charset val="238"/>
      <scheme val="minor"/>
    </font>
  </fonts>
  <fills count="9">
    <fill>
      <patternFill patternType="none"/>
    </fill>
    <fill>
      <patternFill patternType="gray125"/>
    </fill>
    <fill>
      <patternFill patternType="solid">
        <fgColor theme="0" tint="-0.14999847407452621"/>
        <bgColor indexed="64"/>
      </patternFill>
    </fill>
    <fill>
      <patternFill patternType="solid">
        <fgColor theme="3" tint="0.39997558519241921"/>
        <bgColor indexed="64"/>
      </patternFill>
    </fill>
    <fill>
      <patternFill patternType="solid">
        <fgColor rgb="FF00B050"/>
        <bgColor indexed="64"/>
      </patternFill>
    </fill>
    <fill>
      <patternFill patternType="solid">
        <fgColor rgb="FFFF0000"/>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103">
    <xf numFmtId="0" fontId="0" fillId="0" borderId="0" xfId="0"/>
    <xf numFmtId="1" fontId="7" fillId="0" borderId="0" xfId="0" applyNumberFormat="1" applyFont="1" applyBorder="1" applyAlignment="1">
      <alignment horizontal="center"/>
    </xf>
    <xf numFmtId="1" fontId="7" fillId="0" borderId="5" xfId="0" applyNumberFormat="1" applyFont="1" applyBorder="1" applyAlignment="1">
      <alignment horizontal="center"/>
    </xf>
    <xf numFmtId="1" fontId="7" fillId="0" borderId="6" xfId="0" applyNumberFormat="1" applyFont="1" applyBorder="1" applyAlignment="1">
      <alignment horizontal="center"/>
    </xf>
    <xf numFmtId="0" fontId="8" fillId="0" borderId="0" xfId="0" applyFont="1" applyFill="1" applyAlignment="1">
      <alignment horizontal="center" wrapText="1"/>
    </xf>
    <xf numFmtId="0" fontId="9" fillId="0" borderId="0" xfId="0" applyFont="1" applyAlignment="1">
      <alignment horizont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164" fontId="0" fillId="0" borderId="0" xfId="0" applyNumberFormat="1" applyFill="1" applyBorder="1" applyAlignment="1">
      <alignment horizontal="center"/>
    </xf>
    <xf numFmtId="164" fontId="0" fillId="0" borderId="0" xfId="0" applyNumberFormat="1" applyFill="1" applyBorder="1"/>
    <xf numFmtId="0" fontId="0" fillId="0" borderId="0" xfId="0" applyFill="1" applyBorder="1" applyAlignment="1">
      <alignment horizontal="center"/>
    </xf>
    <xf numFmtId="1" fontId="7" fillId="0" borderId="0" xfId="0" applyNumberFormat="1" applyFont="1" applyFill="1" applyBorder="1" applyAlignment="1">
      <alignment horizontal="center"/>
    </xf>
    <xf numFmtId="0" fontId="0" fillId="0" borderId="0" xfId="0" applyFill="1"/>
    <xf numFmtId="0" fontId="2" fillId="3" borderId="2" xfId="0" applyFont="1" applyFill="1" applyBorder="1" applyAlignment="1">
      <alignment horizontal="center" vertical="center"/>
    </xf>
    <xf numFmtId="0" fontId="5" fillId="3" borderId="2" xfId="0" applyFont="1" applyFill="1" applyBorder="1" applyAlignment="1">
      <alignment horizontal="center" vertical="center" wrapText="1" shrinkToFit="1"/>
    </xf>
    <xf numFmtId="164" fontId="0" fillId="0" borderId="0" xfId="0" applyNumberFormat="1" applyBorder="1" applyAlignment="1">
      <alignment horizontal="center"/>
    </xf>
    <xf numFmtId="164" fontId="4" fillId="0" borderId="0" xfId="0" applyNumberFormat="1" applyFont="1" applyFill="1" applyBorder="1" applyAlignment="1">
      <alignment horizontal="center"/>
    </xf>
    <xf numFmtId="164" fontId="2" fillId="5" borderId="1" xfId="0" applyNumberFormat="1" applyFont="1" applyFill="1" applyBorder="1" applyAlignment="1">
      <alignment horizontal="center"/>
    </xf>
    <xf numFmtId="164" fontId="2" fillId="4" borderId="1" xfId="0" applyNumberFormat="1" applyFont="1" applyFill="1" applyBorder="1" applyAlignment="1">
      <alignment horizontal="center"/>
    </xf>
    <xf numFmtId="49" fontId="0" fillId="6" borderId="1" xfId="0" applyNumberFormat="1" applyFill="1" applyBorder="1" applyAlignment="1">
      <alignment horizontal="center"/>
    </xf>
    <xf numFmtId="0" fontId="11" fillId="4" borderId="2" xfId="0" applyFont="1" applyFill="1" applyBorder="1" applyAlignment="1">
      <alignment vertical="center"/>
    </xf>
    <xf numFmtId="164" fontId="14" fillId="5" borderId="1" xfId="0" applyNumberFormat="1" applyFont="1" applyFill="1" applyBorder="1" applyAlignment="1">
      <alignment horizontal="center" vertical="center"/>
    </xf>
    <xf numFmtId="164" fontId="14" fillId="4" borderId="1" xfId="0" applyNumberFormat="1" applyFont="1" applyFill="1" applyBorder="1" applyAlignment="1">
      <alignment horizontal="center" vertical="center"/>
    </xf>
    <xf numFmtId="0" fontId="2" fillId="3" borderId="2" xfId="0" applyFont="1" applyFill="1" applyBorder="1" applyAlignment="1">
      <alignment horizontal="center" vertical="center" wrapText="1" shrinkToFit="1"/>
    </xf>
    <xf numFmtId="0" fontId="5" fillId="3" borderId="2" xfId="0" applyFont="1" applyFill="1" applyBorder="1" applyAlignment="1">
      <alignment horizontal="center" vertical="center"/>
    </xf>
    <xf numFmtId="0" fontId="6" fillId="4" borderId="1" xfId="0" applyFont="1" applyFill="1" applyBorder="1" applyAlignment="1">
      <alignment horizontal="center" vertical="center"/>
    </xf>
    <xf numFmtId="0" fontId="3" fillId="5" borderId="3" xfId="0" applyFont="1" applyFill="1" applyBorder="1" applyAlignment="1">
      <alignment horizontal="center" vertical="center"/>
    </xf>
    <xf numFmtId="0" fontId="10" fillId="5" borderId="1" xfId="0" applyFont="1" applyFill="1" applyBorder="1" applyAlignment="1">
      <alignment horizontal="center" vertical="center"/>
    </xf>
    <xf numFmtId="0" fontId="10" fillId="4" borderId="1" xfId="0" applyFont="1" applyFill="1" applyBorder="1" applyAlignment="1">
      <alignment horizontal="center" vertical="center"/>
    </xf>
    <xf numFmtId="0" fontId="18" fillId="4" borderId="1" xfId="0" applyFont="1" applyFill="1" applyBorder="1" applyAlignment="1">
      <alignment horizontal="center" vertical="center"/>
    </xf>
    <xf numFmtId="0" fontId="10" fillId="3" borderId="2" xfId="0" applyFont="1" applyFill="1" applyBorder="1" applyAlignment="1">
      <alignment horizontal="center" vertical="center" wrapText="1"/>
    </xf>
    <xf numFmtId="0" fontId="18" fillId="4" borderId="1" xfId="0" applyFont="1" applyFill="1" applyBorder="1" applyAlignment="1">
      <alignment horizontal="center"/>
    </xf>
    <xf numFmtId="164" fontId="0" fillId="5" borderId="1" xfId="0" applyNumberFormat="1" applyFont="1" applyFill="1" applyBorder="1" applyAlignment="1">
      <alignment vertical="center"/>
    </xf>
    <xf numFmtId="164" fontId="0" fillId="4" borderId="1" xfId="0" applyNumberFormat="1" applyFont="1" applyFill="1" applyBorder="1" applyAlignment="1">
      <alignment vertical="center"/>
    </xf>
    <xf numFmtId="0" fontId="19" fillId="0" borderId="0" xfId="0" applyFont="1"/>
    <xf numFmtId="0" fontId="15" fillId="0" borderId="0" xfId="0" applyFont="1" applyFill="1" applyBorder="1" applyAlignment="1">
      <alignment horizontal="center"/>
    </xf>
    <xf numFmtId="164" fontId="10" fillId="0" borderId="0" xfId="0" applyNumberFormat="1" applyFont="1" applyBorder="1" applyAlignment="1">
      <alignment horizontal="center"/>
    </xf>
    <xf numFmtId="164" fontId="2" fillId="0" borderId="0" xfId="0" applyNumberFormat="1" applyFont="1" applyFill="1" applyBorder="1" applyAlignment="1">
      <alignment horizontal="center"/>
    </xf>
    <xf numFmtId="164" fontId="4" fillId="0" borderId="0" xfId="0" applyNumberFormat="1" applyFont="1" applyFill="1" applyBorder="1" applyAlignment="1">
      <alignment horizontal="left"/>
    </xf>
    <xf numFmtId="0" fontId="0" fillId="0" borderId="0" xfId="0" applyBorder="1" applyAlignment="1">
      <alignment horizontal="center"/>
    </xf>
    <xf numFmtId="0" fontId="13"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Border="1"/>
    <xf numFmtId="0" fontId="12" fillId="0" borderId="0" xfId="0" applyFont="1" applyFill="1" applyBorder="1" applyAlignment="1">
      <alignment horizontal="center" vertical="center"/>
    </xf>
    <xf numFmtId="164" fontId="14" fillId="0" borderId="0" xfId="0" applyNumberFormat="1" applyFont="1" applyFill="1" applyBorder="1" applyAlignment="1">
      <alignment horizontal="center" vertical="center"/>
    </xf>
    <xf numFmtId="164" fontId="0" fillId="0" borderId="0" xfId="0" applyNumberFormat="1" applyFont="1" applyFill="1" applyBorder="1" applyAlignment="1">
      <alignment vertical="center"/>
    </xf>
    <xf numFmtId="49" fontId="0" fillId="0" borderId="0" xfId="0" applyNumberFormat="1" applyFill="1" applyBorder="1" applyAlignment="1">
      <alignment horizontal="center"/>
    </xf>
    <xf numFmtId="0" fontId="0" fillId="0" borderId="0" xfId="0" applyFill="1" applyBorder="1"/>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5" borderId="1" xfId="0" applyFont="1" applyFill="1" applyBorder="1" applyAlignment="1">
      <alignment horizontal="center" vertical="center"/>
    </xf>
    <xf numFmtId="0" fontId="3" fillId="5" borderId="1" xfId="0" applyFont="1" applyFill="1" applyBorder="1" applyAlignment="1">
      <alignment horizontal="center" vertical="center"/>
    </xf>
    <xf numFmtId="49" fontId="7" fillId="0" borderId="9" xfId="0" applyNumberFormat="1" applyFont="1" applyBorder="1" applyAlignment="1">
      <alignment horizontal="center"/>
    </xf>
    <xf numFmtId="1" fontId="7" fillId="0" borderId="8" xfId="0" applyNumberFormat="1" applyFont="1" applyBorder="1" applyAlignment="1">
      <alignment horizontal="center"/>
    </xf>
    <xf numFmtId="0" fontId="20" fillId="0" borderId="0" xfId="0" applyFont="1"/>
    <xf numFmtId="0" fontId="5" fillId="3" borderId="2" xfId="0" applyFont="1" applyFill="1" applyBorder="1" applyAlignment="1">
      <alignment horizontal="left" vertical="center" wrapText="1" shrinkToFit="1"/>
    </xf>
    <xf numFmtId="0" fontId="2" fillId="3" borderId="10" xfId="0" applyFont="1" applyFill="1" applyBorder="1" applyAlignment="1">
      <alignment horizontal="center" vertical="center"/>
    </xf>
    <xf numFmtId="0" fontId="10" fillId="3" borderId="10" xfId="0" applyFont="1" applyFill="1" applyBorder="1" applyAlignment="1">
      <alignment horizontal="center" vertical="center" wrapText="1"/>
    </xf>
    <xf numFmtId="1" fontId="7" fillId="0" borderId="11" xfId="0" applyNumberFormat="1" applyFont="1" applyBorder="1" applyAlignment="1">
      <alignment horizontal="center"/>
    </xf>
    <xf numFmtId="0" fontId="7" fillId="0" borderId="12" xfId="0" applyFont="1" applyFill="1" applyBorder="1" applyAlignment="1">
      <alignment horizontal="center"/>
    </xf>
    <xf numFmtId="0" fontId="7" fillId="0" borderId="13" xfId="0" applyFont="1" applyFill="1" applyBorder="1" applyAlignment="1">
      <alignment horizontal="center"/>
    </xf>
    <xf numFmtId="0" fontId="7" fillId="0" borderId="13" xfId="0" applyFont="1" applyBorder="1" applyAlignment="1">
      <alignment horizontal="center"/>
    </xf>
    <xf numFmtId="0" fontId="3" fillId="0" borderId="14" xfId="0" applyFont="1" applyBorder="1" applyAlignment="1">
      <alignment horizontal="center"/>
    </xf>
    <xf numFmtId="1" fontId="7" fillId="0" borderId="15" xfId="0" applyNumberFormat="1"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7" xfId="0" applyFont="1" applyFill="1" applyBorder="1" applyAlignment="1">
      <alignment horizontal="center"/>
    </xf>
    <xf numFmtId="0" fontId="6" fillId="0" borderId="18" xfId="0" applyFont="1" applyFill="1" applyBorder="1" applyAlignment="1">
      <alignment horizontal="center"/>
    </xf>
    <xf numFmtId="1" fontId="7" fillId="0" borderId="14" xfId="0" applyNumberFormat="1" applyFont="1" applyBorder="1" applyAlignment="1">
      <alignment horizontal="center"/>
    </xf>
    <xf numFmtId="1" fontId="7" fillId="0" borderId="18" xfId="0" applyNumberFormat="1" applyFont="1" applyBorder="1" applyAlignment="1">
      <alignment horizontal="center"/>
    </xf>
    <xf numFmtId="164" fontId="0" fillId="2" borderId="1" xfId="0" applyNumberFormat="1" applyFill="1" applyBorder="1"/>
    <xf numFmtId="0" fontId="3" fillId="2" borderId="4" xfId="0" applyFont="1" applyFill="1" applyBorder="1" applyAlignment="1">
      <alignment vertical="center"/>
    </xf>
    <xf numFmtId="0" fontId="6" fillId="2" borderId="1" xfId="0" applyFont="1" applyFill="1" applyBorder="1" applyAlignment="1">
      <alignment vertical="center"/>
    </xf>
    <xf numFmtId="0" fontId="1" fillId="7" borderId="7" xfId="0" applyFont="1" applyFill="1" applyBorder="1" applyAlignment="1">
      <alignment horizontal="center" vertical="center"/>
    </xf>
    <xf numFmtId="0" fontId="1" fillId="7" borderId="1" xfId="0" applyFont="1" applyFill="1" applyBorder="1" applyAlignment="1">
      <alignment horizontal="center" vertical="center"/>
    </xf>
    <xf numFmtId="0" fontId="0" fillId="2" borderId="1" xfId="0" applyFill="1" applyBorder="1" applyAlignment="1">
      <alignment horizontal="center"/>
    </xf>
    <xf numFmtId="0" fontId="26" fillId="0" borderId="0" xfId="0" applyFont="1" applyAlignment="1">
      <alignment horizontal="center"/>
    </xf>
    <xf numFmtId="0" fontId="27" fillId="0" borderId="0" xfId="0" applyFont="1"/>
    <xf numFmtId="164" fontId="14" fillId="2" borderId="1" xfId="0" applyNumberFormat="1" applyFont="1" applyFill="1" applyBorder="1" applyAlignment="1">
      <alignment horizontal="center" vertical="center"/>
    </xf>
    <xf numFmtId="164" fontId="0" fillId="2" borderId="1" xfId="0" applyNumberFormat="1" applyFont="1" applyFill="1" applyBorder="1" applyAlignment="1">
      <alignment vertical="center"/>
    </xf>
    <xf numFmtId="164" fontId="10" fillId="2" borderId="1" xfId="0" applyNumberFormat="1" applyFont="1" applyFill="1" applyBorder="1" applyAlignment="1">
      <alignment horizontal="center"/>
    </xf>
    <xf numFmtId="0" fontId="13" fillId="2" borderId="4" xfId="0" applyFont="1" applyFill="1" applyBorder="1" applyAlignment="1">
      <alignment vertical="center"/>
    </xf>
    <xf numFmtId="0" fontId="4" fillId="2" borderId="1" xfId="0" applyFont="1" applyFill="1" applyBorder="1" applyAlignment="1">
      <alignment vertical="center"/>
    </xf>
    <xf numFmtId="49" fontId="1" fillId="2" borderId="1" xfId="0" applyNumberFormat="1" applyFont="1" applyFill="1" applyBorder="1" applyAlignment="1">
      <alignment horizontal="center"/>
    </xf>
    <xf numFmtId="0" fontId="3"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3" borderId="2" xfId="0"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65" fontId="7" fillId="2" borderId="3" xfId="0" applyNumberFormat="1" applyFont="1" applyFill="1" applyBorder="1" applyAlignment="1">
      <alignment horizontal="center" vertical="center"/>
    </xf>
    <xf numFmtId="164" fontId="7" fillId="0" borderId="21" xfId="0" applyNumberFormat="1" applyFont="1" applyBorder="1" applyAlignment="1">
      <alignment horizontal="center" vertical="center"/>
    </xf>
    <xf numFmtId="164" fontId="7" fillId="0" borderId="22" xfId="0" applyNumberFormat="1" applyFont="1" applyBorder="1" applyAlignment="1">
      <alignment horizontal="center" vertical="center"/>
    </xf>
    <xf numFmtId="0" fontId="0" fillId="0" borderId="23" xfId="0" applyBorder="1"/>
    <xf numFmtId="0" fontId="0" fillId="0" borderId="24" xfId="0" applyBorder="1"/>
    <xf numFmtId="164" fontId="7" fillId="0" borderId="25" xfId="0" applyNumberFormat="1" applyFont="1" applyBorder="1" applyAlignment="1">
      <alignment horizontal="center" vertical="center"/>
    </xf>
    <xf numFmtId="0" fontId="2" fillId="3" borderId="25" xfId="0" applyFont="1" applyFill="1" applyBorder="1" applyAlignment="1">
      <alignment horizontal="center" vertical="center" wrapText="1"/>
    </xf>
    <xf numFmtId="0" fontId="0" fillId="0" borderId="26" xfId="0" applyBorder="1"/>
    <xf numFmtId="164" fontId="7" fillId="0" borderId="8" xfId="0" applyNumberFormat="1" applyFont="1" applyBorder="1" applyAlignment="1">
      <alignment horizontal="center" vertical="center"/>
    </xf>
    <xf numFmtId="0" fontId="2" fillId="3" borderId="5" xfId="0" applyFont="1" applyFill="1" applyBorder="1" applyAlignment="1">
      <alignment horizontal="center" vertical="center" wrapText="1"/>
    </xf>
    <xf numFmtId="0" fontId="28" fillId="8" borderId="1" xfId="0" applyFont="1" applyFill="1" applyBorder="1"/>
    <xf numFmtId="0" fontId="29" fillId="8" borderId="1" xfId="0" applyFont="1" applyFill="1" applyBorder="1"/>
    <xf numFmtId="164" fontId="10" fillId="4" borderId="19" xfId="0" applyNumberFormat="1" applyFont="1" applyFill="1" applyBorder="1" applyAlignment="1">
      <alignment horizontal="center" vertical="center" wrapText="1"/>
    </xf>
    <xf numFmtId="0" fontId="10" fillId="4" borderId="20" xfId="0" applyFont="1" applyFill="1" applyBorder="1" applyAlignment="1">
      <alignment horizontal="center" vertical="center"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74"/>
  <sheetViews>
    <sheetView tabSelected="1" zoomScale="85" zoomScaleNormal="85" workbookViewId="0">
      <selection activeCell="K6" sqref="K6"/>
    </sheetView>
  </sheetViews>
  <sheetFormatPr defaultRowHeight="15" x14ac:dyDescent="0.25"/>
  <cols>
    <col min="1" max="1" width="23.28515625" customWidth="1"/>
    <col min="18" max="18" width="1.42578125" style="42" customWidth="1"/>
    <col min="19" max="19" width="12.85546875" customWidth="1"/>
  </cols>
  <sheetData>
    <row r="1" spans="1:23" ht="29.25" x14ac:dyDescent="0.5">
      <c r="D1" s="54" t="s">
        <v>68</v>
      </c>
    </row>
    <row r="3" spans="1:23" ht="15.75" thickBot="1" x14ac:dyDescent="0.3"/>
    <row r="4" spans="1:23" ht="35.25" customHeight="1" thickBot="1" x14ac:dyDescent="0.35">
      <c r="A4" s="14" t="s">
        <v>19</v>
      </c>
      <c r="C4" s="76" t="s">
        <v>7</v>
      </c>
      <c r="D4" s="77"/>
      <c r="F4" s="76" t="s">
        <v>18</v>
      </c>
    </row>
    <row r="5" spans="1:23" ht="18.75" x14ac:dyDescent="0.3">
      <c r="A5" s="71" t="s">
        <v>1</v>
      </c>
      <c r="C5" s="99">
        <v>9</v>
      </c>
      <c r="D5" s="77"/>
      <c r="E5" s="77"/>
      <c r="F5" s="99">
        <v>143</v>
      </c>
    </row>
    <row r="6" spans="1:23" ht="18.75" x14ac:dyDescent="0.3">
      <c r="A6" s="72" t="s">
        <v>0</v>
      </c>
      <c r="C6" s="100">
        <v>1.37</v>
      </c>
      <c r="D6" s="77"/>
      <c r="E6" s="77"/>
      <c r="F6" s="100">
        <v>22</v>
      </c>
    </row>
    <row r="8" spans="1:23" s="12" customFormat="1" ht="24" x14ac:dyDescent="0.4">
      <c r="A8" s="6"/>
      <c r="B8" s="10"/>
      <c r="C8" s="10"/>
      <c r="D8" s="10"/>
      <c r="E8" s="10"/>
      <c r="F8" s="10"/>
      <c r="G8" s="10"/>
      <c r="H8" s="10"/>
      <c r="I8" s="35" t="s">
        <v>64</v>
      </c>
      <c r="J8" s="10"/>
      <c r="K8" s="10"/>
      <c r="L8" s="10"/>
      <c r="M8" s="10"/>
      <c r="N8" s="10"/>
      <c r="O8" s="7"/>
      <c r="P8" s="10"/>
      <c r="Q8" s="10"/>
      <c r="R8" s="10"/>
      <c r="S8" s="11"/>
    </row>
    <row r="9" spans="1:23" s="12" customFormat="1" ht="16.5" thickBot="1" x14ac:dyDescent="0.3">
      <c r="A9" s="6"/>
      <c r="B9" s="10"/>
      <c r="C9" s="10"/>
      <c r="D9" s="10"/>
      <c r="E9" s="10"/>
      <c r="F9" s="10"/>
      <c r="G9" s="10"/>
      <c r="H9" s="10"/>
      <c r="I9" s="10"/>
      <c r="J9" s="10"/>
      <c r="K9" s="10"/>
      <c r="L9" s="10"/>
      <c r="M9" s="10"/>
      <c r="N9" s="10"/>
      <c r="O9" s="7"/>
      <c r="P9" s="10"/>
      <c r="Q9" s="10"/>
      <c r="R9" s="10"/>
      <c r="S9" s="11"/>
    </row>
    <row r="10" spans="1:23" ht="45.75" thickBot="1" x14ac:dyDescent="0.3">
      <c r="A10" s="24" t="s">
        <v>24</v>
      </c>
      <c r="B10" s="73" t="s">
        <v>34</v>
      </c>
      <c r="C10" s="74" t="s">
        <v>35</v>
      </c>
      <c r="D10" s="74" t="s">
        <v>36</v>
      </c>
      <c r="E10" s="74" t="s">
        <v>37</v>
      </c>
      <c r="F10" s="74" t="s">
        <v>38</v>
      </c>
      <c r="G10" s="74" t="s">
        <v>39</v>
      </c>
      <c r="H10" s="74" t="s">
        <v>40</v>
      </c>
      <c r="I10" s="74" t="s">
        <v>41</v>
      </c>
      <c r="J10" s="74" t="s">
        <v>42</v>
      </c>
      <c r="K10" s="74" t="s">
        <v>43</v>
      </c>
      <c r="L10" s="74" t="s">
        <v>44</v>
      </c>
      <c r="M10" s="74" t="s">
        <v>45</v>
      </c>
      <c r="N10" s="74" t="s">
        <v>46</v>
      </c>
      <c r="O10" s="74" t="s">
        <v>47</v>
      </c>
      <c r="P10" s="74" t="s">
        <v>48</v>
      </c>
      <c r="Q10" s="74" t="s">
        <v>49</v>
      </c>
      <c r="R10" s="41"/>
      <c r="S10" s="56" t="s">
        <v>12</v>
      </c>
      <c r="T10" s="57" t="s">
        <v>21</v>
      </c>
      <c r="U10" s="57" t="s">
        <v>9</v>
      </c>
      <c r="V10" s="57" t="s">
        <v>10</v>
      </c>
      <c r="W10" s="57" t="s">
        <v>33</v>
      </c>
    </row>
    <row r="11" spans="1:23" ht="15.75" x14ac:dyDescent="0.25">
      <c r="A11" s="71" t="s">
        <v>1</v>
      </c>
      <c r="B11" s="21" t="s">
        <v>25</v>
      </c>
      <c r="C11" s="21" t="s">
        <v>26</v>
      </c>
      <c r="D11" s="78" t="s">
        <v>28</v>
      </c>
      <c r="E11" s="78" t="s">
        <v>28</v>
      </c>
      <c r="F11" s="21" t="s">
        <v>26</v>
      </c>
      <c r="G11" s="78" t="s">
        <v>26</v>
      </c>
      <c r="H11" s="78" t="s">
        <v>29</v>
      </c>
      <c r="I11" s="21" t="s">
        <v>30</v>
      </c>
      <c r="J11" s="78" t="s">
        <v>28</v>
      </c>
      <c r="K11" s="78" t="s">
        <v>28</v>
      </c>
      <c r="L11" s="78" t="s">
        <v>28</v>
      </c>
      <c r="M11" s="78" t="s">
        <v>30</v>
      </c>
      <c r="N11" s="21" t="s">
        <v>28</v>
      </c>
      <c r="O11" s="21" t="s">
        <v>28</v>
      </c>
      <c r="P11" s="21" t="s">
        <v>25</v>
      </c>
      <c r="Q11" s="50" t="s">
        <v>27</v>
      </c>
      <c r="R11" s="43"/>
      <c r="S11" s="58">
        <v>1</v>
      </c>
      <c r="T11" s="59">
        <v>1</v>
      </c>
      <c r="U11" s="60">
        <v>2</v>
      </c>
      <c r="V11" s="61">
        <v>3</v>
      </c>
      <c r="W11" s="62">
        <v>3.875</v>
      </c>
    </row>
    <row r="12" spans="1:23" ht="16.5" thickBot="1" x14ac:dyDescent="0.3">
      <c r="A12" s="72" t="s">
        <v>0</v>
      </c>
      <c r="B12" s="78" t="s">
        <v>26</v>
      </c>
      <c r="C12" s="78" t="s">
        <v>28</v>
      </c>
      <c r="D12" s="22" t="s">
        <v>26</v>
      </c>
      <c r="E12" s="22" t="s">
        <v>26</v>
      </c>
      <c r="F12" s="78" t="s">
        <v>28</v>
      </c>
      <c r="G12" s="22" t="s">
        <v>25</v>
      </c>
      <c r="H12" s="22" t="s">
        <v>26</v>
      </c>
      <c r="I12" s="78" t="s">
        <v>31</v>
      </c>
      <c r="J12" s="22" t="s">
        <v>26</v>
      </c>
      <c r="K12" s="22" t="s">
        <v>26</v>
      </c>
      <c r="L12" s="22" t="s">
        <v>26</v>
      </c>
      <c r="M12" s="22" t="s">
        <v>26</v>
      </c>
      <c r="N12" s="78" t="s">
        <v>30</v>
      </c>
      <c r="O12" s="78" t="s">
        <v>32</v>
      </c>
      <c r="P12" s="78" t="s">
        <v>28</v>
      </c>
      <c r="Q12" s="78" t="s">
        <v>28</v>
      </c>
      <c r="R12" s="44"/>
      <c r="S12" s="63">
        <v>0</v>
      </c>
      <c r="T12" s="64">
        <v>0</v>
      </c>
      <c r="U12" s="65">
        <v>1</v>
      </c>
      <c r="V12" s="66">
        <v>8</v>
      </c>
      <c r="W12" s="67">
        <v>3.75</v>
      </c>
    </row>
    <row r="13" spans="1:23" s="12" customFormat="1" ht="30" customHeight="1" thickBot="1" x14ac:dyDescent="0.3">
      <c r="A13" s="6"/>
      <c r="B13" s="9"/>
      <c r="C13" s="9"/>
      <c r="D13" s="9"/>
      <c r="E13" s="9"/>
      <c r="F13" s="9"/>
      <c r="G13" s="9"/>
      <c r="H13" s="9"/>
      <c r="I13" s="9"/>
      <c r="J13" s="9"/>
      <c r="K13" s="9"/>
      <c r="L13" s="9"/>
      <c r="M13" s="9"/>
      <c r="N13" s="9"/>
      <c r="O13" s="9"/>
      <c r="P13" s="9"/>
      <c r="Q13" s="9"/>
      <c r="R13" s="9"/>
      <c r="S13" s="11"/>
    </row>
    <row r="14" spans="1:23" ht="48" thickBot="1" x14ac:dyDescent="0.3">
      <c r="A14" s="55" t="s">
        <v>15</v>
      </c>
      <c r="B14" s="73" t="s">
        <v>34</v>
      </c>
      <c r="C14" s="74" t="s">
        <v>35</v>
      </c>
      <c r="D14" s="74" t="s">
        <v>36</v>
      </c>
      <c r="E14" s="74" t="s">
        <v>37</v>
      </c>
      <c r="F14" s="74" t="s">
        <v>38</v>
      </c>
      <c r="G14" s="74" t="s">
        <v>39</v>
      </c>
      <c r="H14" s="74" t="s">
        <v>40</v>
      </c>
      <c r="I14" s="74" t="s">
        <v>41</v>
      </c>
      <c r="J14" s="74" t="s">
        <v>42</v>
      </c>
      <c r="K14" s="74" t="s">
        <v>43</v>
      </c>
      <c r="L14" s="74" t="s">
        <v>44</v>
      </c>
      <c r="M14" s="74" t="s">
        <v>45</v>
      </c>
      <c r="N14" s="74" t="s">
        <v>46</v>
      </c>
      <c r="O14" s="74" t="s">
        <v>47</v>
      </c>
      <c r="P14" s="74" t="s">
        <v>48</v>
      </c>
      <c r="Q14" s="74" t="s">
        <v>49</v>
      </c>
      <c r="R14" s="41"/>
      <c r="S14" s="23" t="s">
        <v>50</v>
      </c>
      <c r="T14" s="13" t="s">
        <v>52</v>
      </c>
    </row>
    <row r="15" spans="1:23" ht="15.75" x14ac:dyDescent="0.25">
      <c r="A15" s="71" t="s">
        <v>1</v>
      </c>
      <c r="B15" s="32">
        <v>8.7999999999999995E-2</v>
      </c>
      <c r="C15" s="32">
        <v>1.831</v>
      </c>
      <c r="D15" s="79">
        <v>1.649</v>
      </c>
      <c r="E15" s="79">
        <v>1.9370000000000001</v>
      </c>
      <c r="F15" s="32">
        <v>1.913</v>
      </c>
      <c r="G15" s="79">
        <v>0.995</v>
      </c>
      <c r="H15" s="79">
        <v>2.7189999999999999</v>
      </c>
      <c r="I15" s="32">
        <v>1.8819999999999999</v>
      </c>
      <c r="J15" s="79">
        <v>2.98</v>
      </c>
      <c r="K15" s="79">
        <v>0.86799999999999999</v>
      </c>
      <c r="L15" s="79">
        <v>1.82</v>
      </c>
      <c r="M15" s="79">
        <v>2.363</v>
      </c>
      <c r="N15" s="32">
        <v>1.454</v>
      </c>
      <c r="O15" s="32">
        <v>0.997</v>
      </c>
      <c r="P15" s="32">
        <v>0.13</v>
      </c>
      <c r="Q15" s="32">
        <v>0</v>
      </c>
      <c r="R15" s="45"/>
      <c r="S15" s="101" t="s">
        <v>51</v>
      </c>
      <c r="T15" s="68">
        <v>8</v>
      </c>
    </row>
    <row r="16" spans="1:23" ht="16.5" thickBot="1" x14ac:dyDescent="0.3">
      <c r="A16" s="72" t="s">
        <v>0</v>
      </c>
      <c r="B16" s="79">
        <v>1.5649999999999999</v>
      </c>
      <c r="C16" s="79">
        <v>1.9550000000000001</v>
      </c>
      <c r="D16" s="33">
        <v>1.55</v>
      </c>
      <c r="E16" s="33">
        <v>1.849</v>
      </c>
      <c r="F16" s="79">
        <v>2.7109999999999999</v>
      </c>
      <c r="G16" s="33">
        <v>0.63300000000000001</v>
      </c>
      <c r="H16" s="33">
        <v>1.821</v>
      </c>
      <c r="I16" s="79">
        <v>2.3380000000000001</v>
      </c>
      <c r="J16" s="33">
        <v>1.395</v>
      </c>
      <c r="K16" s="33">
        <v>0.83199999999999996</v>
      </c>
      <c r="L16" s="33">
        <v>0.59699999999999998</v>
      </c>
      <c r="M16" s="33">
        <v>1.504</v>
      </c>
      <c r="N16" s="79">
        <v>1.7310000000000001</v>
      </c>
      <c r="O16" s="79">
        <v>1.909</v>
      </c>
      <c r="P16" s="79">
        <v>0.376</v>
      </c>
      <c r="Q16" s="79">
        <v>0.72699999999999998</v>
      </c>
      <c r="R16" s="45"/>
      <c r="S16" s="102"/>
      <c r="T16" s="69">
        <v>8</v>
      </c>
    </row>
    <row r="17" spans="1:19" ht="17.25" customHeight="1" thickBot="1" x14ac:dyDescent="0.3">
      <c r="A17" s="74" t="s">
        <v>11</v>
      </c>
      <c r="B17" s="81">
        <f>B15-B16</f>
        <v>-1.4769999999999999</v>
      </c>
      <c r="C17" s="81">
        <f t="shared" ref="C17:Q17" si="0">C15-C16</f>
        <v>-0.12400000000000011</v>
      </c>
      <c r="D17" s="82">
        <f t="shared" si="0"/>
        <v>9.8999999999999977E-2</v>
      </c>
      <c r="E17" s="82">
        <f t="shared" si="0"/>
        <v>8.8000000000000078E-2</v>
      </c>
      <c r="F17" s="81">
        <f t="shared" si="0"/>
        <v>-0.79799999999999982</v>
      </c>
      <c r="G17" s="82">
        <f t="shared" si="0"/>
        <v>0.36199999999999999</v>
      </c>
      <c r="H17" s="82">
        <f t="shared" si="0"/>
        <v>0.89799999999999991</v>
      </c>
      <c r="I17" s="81">
        <f t="shared" si="0"/>
        <v>-0.45600000000000018</v>
      </c>
      <c r="J17" s="82">
        <f t="shared" si="0"/>
        <v>1.585</v>
      </c>
      <c r="K17" s="82">
        <f t="shared" si="0"/>
        <v>3.6000000000000032E-2</v>
      </c>
      <c r="L17" s="82">
        <f t="shared" si="0"/>
        <v>1.2230000000000001</v>
      </c>
      <c r="M17" s="82">
        <f t="shared" si="0"/>
        <v>0.85899999999999999</v>
      </c>
      <c r="N17" s="81">
        <f t="shared" si="0"/>
        <v>-0.27700000000000014</v>
      </c>
      <c r="O17" s="81">
        <f t="shared" si="0"/>
        <v>-0.91200000000000003</v>
      </c>
      <c r="P17" s="81">
        <f t="shared" si="0"/>
        <v>-0.246</v>
      </c>
      <c r="Q17" s="81">
        <f t="shared" si="0"/>
        <v>-0.72699999999999998</v>
      </c>
      <c r="R17" s="40"/>
      <c r="S17" s="20">
        <f>SUM(B17:Q17)</f>
        <v>0.1329999999999999</v>
      </c>
    </row>
    <row r="18" spans="1:19" s="12" customFormat="1" ht="21.75" customHeight="1" x14ac:dyDescent="0.25">
      <c r="A18" s="6"/>
      <c r="B18" s="9"/>
      <c r="C18" s="7"/>
      <c r="D18" s="9"/>
      <c r="E18" s="9"/>
      <c r="F18" s="7"/>
      <c r="G18" s="9"/>
      <c r="H18" s="7"/>
      <c r="I18" s="7"/>
      <c r="J18" s="9"/>
      <c r="K18" s="7"/>
      <c r="L18" s="9"/>
      <c r="M18" s="9"/>
      <c r="N18" s="9"/>
      <c r="O18" s="9"/>
      <c r="P18" s="9"/>
      <c r="Q18" s="9"/>
      <c r="R18" s="9"/>
      <c r="S18" s="11"/>
    </row>
    <row r="19" spans="1:19" s="12" customFormat="1" ht="21.75" customHeight="1" x14ac:dyDescent="0.25">
      <c r="A19" s="6"/>
      <c r="B19" s="9"/>
      <c r="C19" s="7"/>
      <c r="D19" s="9"/>
      <c r="E19" s="9"/>
      <c r="F19" s="7"/>
      <c r="G19" s="9"/>
      <c r="H19" s="7"/>
      <c r="I19" s="7"/>
      <c r="J19" s="9"/>
      <c r="K19" s="7"/>
      <c r="L19" s="9"/>
      <c r="M19" s="9"/>
      <c r="N19" s="9"/>
      <c r="O19" s="9"/>
      <c r="P19" s="9"/>
      <c r="Q19" s="9"/>
      <c r="R19" s="9"/>
      <c r="S19" s="11"/>
    </row>
    <row r="20" spans="1:19" s="12" customFormat="1" ht="24" x14ac:dyDescent="0.4">
      <c r="A20" s="6"/>
      <c r="B20" s="9"/>
      <c r="C20" s="7"/>
      <c r="D20" s="9"/>
      <c r="E20" s="9"/>
      <c r="F20" s="7"/>
      <c r="G20" s="9"/>
      <c r="H20" s="7"/>
      <c r="I20" s="35" t="s">
        <v>65</v>
      </c>
      <c r="J20" s="9"/>
      <c r="K20" s="7"/>
      <c r="L20" s="9"/>
      <c r="M20" s="9"/>
      <c r="N20" s="9"/>
      <c r="O20" s="9"/>
      <c r="P20" s="9"/>
      <c r="Q20" s="9"/>
      <c r="R20" s="9"/>
      <c r="S20" s="11"/>
    </row>
    <row r="21" spans="1:19" s="12" customFormat="1" ht="16.5" thickBot="1" x14ac:dyDescent="0.3">
      <c r="A21" s="6"/>
      <c r="B21" s="9"/>
      <c r="C21" s="7"/>
      <c r="D21" s="9"/>
      <c r="E21" s="9"/>
      <c r="F21" s="7"/>
      <c r="G21" s="9"/>
      <c r="H21" s="7"/>
      <c r="I21" s="7"/>
      <c r="J21" s="9"/>
      <c r="K21" s="7"/>
      <c r="L21" s="9"/>
      <c r="M21" s="9"/>
      <c r="N21" s="9"/>
      <c r="O21" s="9"/>
      <c r="P21" s="9"/>
      <c r="Q21" s="9"/>
      <c r="R21" s="9"/>
      <c r="S21" s="11"/>
    </row>
    <row r="22" spans="1:19" ht="16.5" thickBot="1" x14ac:dyDescent="0.3">
      <c r="A22" s="24" t="s">
        <v>13</v>
      </c>
      <c r="B22" s="73" t="s">
        <v>34</v>
      </c>
      <c r="C22" s="74" t="s">
        <v>35</v>
      </c>
      <c r="D22" s="74" t="s">
        <v>36</v>
      </c>
      <c r="E22" s="74" t="s">
        <v>37</v>
      </c>
      <c r="F22" s="74" t="s">
        <v>38</v>
      </c>
      <c r="G22" s="74" t="s">
        <v>39</v>
      </c>
      <c r="H22" s="74" t="s">
        <v>40</v>
      </c>
      <c r="I22" s="74" t="s">
        <v>41</v>
      </c>
      <c r="J22" s="74" t="s">
        <v>42</v>
      </c>
      <c r="K22" s="74" t="s">
        <v>43</v>
      </c>
      <c r="L22" s="74" t="s">
        <v>44</v>
      </c>
      <c r="M22" s="74" t="s">
        <v>45</v>
      </c>
      <c r="N22" s="74" t="s">
        <v>46</v>
      </c>
      <c r="O22" s="74" t="s">
        <v>47</v>
      </c>
      <c r="P22" s="74" t="s">
        <v>48</v>
      </c>
      <c r="Q22" s="74" t="s">
        <v>49</v>
      </c>
      <c r="R22" s="41"/>
      <c r="S22" s="13" t="s">
        <v>14</v>
      </c>
    </row>
    <row r="23" spans="1:19" ht="15.75" x14ac:dyDescent="0.25">
      <c r="A23" s="71" t="s">
        <v>1</v>
      </c>
      <c r="B23" s="17" t="s">
        <v>20</v>
      </c>
      <c r="C23" s="17" t="s">
        <v>20</v>
      </c>
      <c r="D23" s="17" t="s">
        <v>20</v>
      </c>
      <c r="E23" s="17" t="s">
        <v>20</v>
      </c>
      <c r="F23" s="17" t="s">
        <v>20</v>
      </c>
      <c r="G23" s="17" t="s">
        <v>20</v>
      </c>
      <c r="H23" s="17" t="s">
        <v>20</v>
      </c>
      <c r="I23" s="17" t="s">
        <v>20</v>
      </c>
      <c r="J23" s="17" t="s">
        <v>20</v>
      </c>
      <c r="K23" s="17" t="s">
        <v>20</v>
      </c>
      <c r="L23" s="17" t="s">
        <v>20</v>
      </c>
      <c r="M23" s="17" t="s">
        <v>20</v>
      </c>
      <c r="N23" s="17" t="s">
        <v>20</v>
      </c>
      <c r="O23" s="17" t="s">
        <v>20</v>
      </c>
      <c r="P23" s="17" t="s">
        <v>20</v>
      </c>
      <c r="Q23" s="17" t="s">
        <v>20</v>
      </c>
      <c r="R23" s="37"/>
      <c r="S23" s="2">
        <v>16</v>
      </c>
    </row>
    <row r="24" spans="1:19" ht="16.5" thickBot="1" x14ac:dyDescent="0.3">
      <c r="A24" s="72" t="s">
        <v>0</v>
      </c>
      <c r="B24" s="80"/>
      <c r="C24" s="80"/>
      <c r="D24" s="80"/>
      <c r="E24" s="80"/>
      <c r="F24" s="80"/>
      <c r="G24" s="18" t="s">
        <v>20</v>
      </c>
      <c r="H24" s="18" t="s">
        <v>20</v>
      </c>
      <c r="I24" s="18" t="s">
        <v>20</v>
      </c>
      <c r="J24" s="18" t="s">
        <v>20</v>
      </c>
      <c r="K24" s="18" t="s">
        <v>20</v>
      </c>
      <c r="L24" s="18" t="s">
        <v>20</v>
      </c>
      <c r="M24" s="18" t="s">
        <v>20</v>
      </c>
      <c r="N24" s="18" t="s">
        <v>20</v>
      </c>
      <c r="O24" s="18" t="s">
        <v>20</v>
      </c>
      <c r="P24" s="18" t="s">
        <v>20</v>
      </c>
      <c r="Q24" s="18" t="s">
        <v>20</v>
      </c>
      <c r="R24" s="37"/>
      <c r="S24" s="3">
        <v>11</v>
      </c>
    </row>
    <row r="25" spans="1:19" ht="15" customHeight="1" x14ac:dyDescent="0.25">
      <c r="A25" s="6"/>
      <c r="B25" s="36"/>
      <c r="C25" s="36"/>
      <c r="D25" s="36"/>
      <c r="E25" s="36"/>
      <c r="F25" s="36"/>
      <c r="G25" s="38" t="s">
        <v>67</v>
      </c>
      <c r="H25" s="37"/>
      <c r="I25" s="37"/>
      <c r="J25" s="37"/>
      <c r="K25" s="37"/>
      <c r="L25" s="37"/>
      <c r="M25" s="37"/>
      <c r="N25" s="37"/>
      <c r="O25" s="37"/>
      <c r="P25" s="37"/>
      <c r="Q25" s="37"/>
      <c r="R25" s="37"/>
      <c r="S25" s="1"/>
    </row>
    <row r="26" spans="1:19" ht="15" customHeight="1" thickBot="1" x14ac:dyDescent="0.3">
      <c r="A26" s="6"/>
      <c r="B26" s="15"/>
      <c r="C26" s="15"/>
      <c r="D26" s="15"/>
      <c r="E26" s="15"/>
      <c r="F26" s="15"/>
      <c r="G26" s="16"/>
      <c r="H26" s="16"/>
      <c r="I26" s="16"/>
      <c r="J26" s="16"/>
      <c r="K26" s="34" t="s">
        <v>53</v>
      </c>
      <c r="N26" s="4"/>
      <c r="O26" s="5"/>
      <c r="P26" s="16"/>
      <c r="Q26" s="16"/>
      <c r="R26" s="16"/>
      <c r="S26" s="1"/>
    </row>
    <row r="27" spans="1:19" ht="16.5" thickBot="1" x14ac:dyDescent="0.3">
      <c r="A27" s="24" t="s">
        <v>16</v>
      </c>
      <c r="B27" s="73" t="s">
        <v>34</v>
      </c>
      <c r="C27" s="74" t="s">
        <v>35</v>
      </c>
      <c r="D27" s="74" t="s">
        <v>36</v>
      </c>
      <c r="E27" s="74" t="s">
        <v>37</v>
      </c>
      <c r="F27" s="74" t="s">
        <v>38</v>
      </c>
      <c r="G27" s="74" t="s">
        <v>39</v>
      </c>
      <c r="H27" s="74" t="s">
        <v>40</v>
      </c>
      <c r="I27" s="74" t="s">
        <v>41</v>
      </c>
      <c r="J27" s="74" t="s">
        <v>42</v>
      </c>
      <c r="K27" s="74" t="s">
        <v>43</v>
      </c>
      <c r="L27" s="74" t="s">
        <v>44</v>
      </c>
      <c r="M27" s="74" t="s">
        <v>45</v>
      </c>
      <c r="N27" s="74" t="s">
        <v>46</v>
      </c>
      <c r="O27" s="74" t="s">
        <v>47</v>
      </c>
      <c r="P27" s="74" t="s">
        <v>48</v>
      </c>
      <c r="Q27" s="74" t="s">
        <v>49</v>
      </c>
      <c r="R27" s="41"/>
      <c r="S27" s="13" t="s">
        <v>14</v>
      </c>
    </row>
    <row r="28" spans="1:19" ht="15.75" x14ac:dyDescent="0.25">
      <c r="A28" s="71" t="s">
        <v>1</v>
      </c>
      <c r="B28" s="83" t="s">
        <v>23</v>
      </c>
      <c r="C28" s="83" t="s">
        <v>23</v>
      </c>
      <c r="D28" s="83" t="s">
        <v>23</v>
      </c>
      <c r="E28" s="83" t="s">
        <v>23</v>
      </c>
      <c r="F28" s="83" t="s">
        <v>23</v>
      </c>
      <c r="G28" s="83" t="s">
        <v>23</v>
      </c>
      <c r="H28" s="83" t="s">
        <v>23</v>
      </c>
      <c r="I28" s="83" t="s">
        <v>23</v>
      </c>
      <c r="J28" s="83" t="s">
        <v>23</v>
      </c>
      <c r="K28" s="19" t="s">
        <v>22</v>
      </c>
      <c r="L28" s="19" t="s">
        <v>22</v>
      </c>
      <c r="M28" s="19" t="s">
        <v>22</v>
      </c>
      <c r="N28" s="19" t="s">
        <v>22</v>
      </c>
      <c r="O28" s="19" t="s">
        <v>22</v>
      </c>
      <c r="P28" s="19" t="s">
        <v>22</v>
      </c>
      <c r="Q28" s="19" t="s">
        <v>22</v>
      </c>
      <c r="R28" s="46"/>
      <c r="S28" s="52" t="s">
        <v>54</v>
      </c>
    </row>
    <row r="29" spans="1:19" ht="16.5" thickBot="1" x14ac:dyDescent="0.3">
      <c r="A29" s="72" t="s">
        <v>0</v>
      </c>
      <c r="B29" s="19" t="s">
        <v>22</v>
      </c>
      <c r="C29" s="19" t="s">
        <v>22</v>
      </c>
      <c r="D29" s="19" t="s">
        <v>22</v>
      </c>
      <c r="E29" s="19" t="s">
        <v>22</v>
      </c>
      <c r="F29" s="19" t="s">
        <v>22</v>
      </c>
      <c r="G29" s="19" t="s">
        <v>22</v>
      </c>
      <c r="H29" s="19" t="s">
        <v>22</v>
      </c>
      <c r="I29" s="19" t="s">
        <v>22</v>
      </c>
      <c r="J29" s="19" t="s">
        <v>22</v>
      </c>
      <c r="K29" s="19" t="s">
        <v>22</v>
      </c>
      <c r="L29" s="19" t="s">
        <v>22</v>
      </c>
      <c r="M29" s="19" t="s">
        <v>22</v>
      </c>
      <c r="N29" s="19" t="s">
        <v>22</v>
      </c>
      <c r="O29" s="19" t="s">
        <v>22</v>
      </c>
      <c r="P29" s="19" t="s">
        <v>22</v>
      </c>
      <c r="Q29" s="19" t="s">
        <v>22</v>
      </c>
      <c r="R29" s="46"/>
      <c r="S29" s="53">
        <v>16</v>
      </c>
    </row>
    <row r="30" spans="1:19" ht="21.75" customHeight="1" x14ac:dyDescent="0.25">
      <c r="A30" s="6"/>
      <c r="B30" s="8"/>
      <c r="C30" s="8"/>
      <c r="D30" s="8"/>
      <c r="E30" s="8"/>
      <c r="F30" s="8"/>
      <c r="G30" s="9"/>
      <c r="H30" s="9"/>
      <c r="I30" s="9"/>
      <c r="J30" s="9"/>
      <c r="L30" s="9"/>
      <c r="M30" s="9"/>
      <c r="N30" s="9"/>
      <c r="O30" s="9"/>
      <c r="P30" s="9"/>
      <c r="Q30" s="9"/>
      <c r="R30" s="9"/>
      <c r="S30" s="1"/>
    </row>
    <row r="31" spans="1:19" ht="21.75" customHeight="1" x14ac:dyDescent="0.25">
      <c r="A31" s="6"/>
      <c r="B31" s="8"/>
      <c r="C31" s="8"/>
      <c r="D31" s="8"/>
      <c r="E31" s="8"/>
      <c r="F31" s="8"/>
      <c r="G31" s="9"/>
      <c r="H31" s="9"/>
      <c r="I31" s="9"/>
      <c r="J31" s="9"/>
      <c r="L31" s="9"/>
      <c r="M31" s="9"/>
      <c r="N31" s="9"/>
      <c r="O31" s="9"/>
      <c r="P31" s="9"/>
      <c r="Q31" s="9"/>
      <c r="R31" s="9"/>
      <c r="S31" s="1"/>
    </row>
    <row r="32" spans="1:19" ht="24" x14ac:dyDescent="0.4">
      <c r="A32" s="6"/>
      <c r="B32" s="8"/>
      <c r="C32" s="8"/>
      <c r="D32" s="8"/>
      <c r="E32" s="8"/>
      <c r="F32" s="8"/>
      <c r="G32" s="9"/>
      <c r="H32" s="9"/>
      <c r="I32" s="35" t="s">
        <v>66</v>
      </c>
      <c r="J32" s="9"/>
      <c r="L32" s="9"/>
      <c r="M32" s="9"/>
      <c r="N32" s="9"/>
      <c r="O32" s="9"/>
      <c r="P32" s="9"/>
      <c r="Q32" s="9"/>
      <c r="R32" s="9"/>
      <c r="S32" s="1"/>
    </row>
    <row r="33" spans="1:21" ht="16.5" thickBot="1" x14ac:dyDescent="0.3">
      <c r="A33" s="6"/>
      <c r="B33" s="8"/>
      <c r="C33" s="8"/>
      <c r="D33" s="8"/>
      <c r="E33" s="8"/>
      <c r="F33" s="8"/>
      <c r="G33" s="9"/>
      <c r="H33" s="9"/>
      <c r="I33" s="9"/>
      <c r="J33" s="9"/>
      <c r="L33" s="9"/>
      <c r="M33" s="9"/>
      <c r="N33" s="9"/>
      <c r="O33" s="9"/>
      <c r="P33" s="9"/>
      <c r="Q33" s="9"/>
      <c r="R33" s="9"/>
      <c r="S33" s="1"/>
    </row>
    <row r="34" spans="1:21" ht="15" customHeight="1" thickBot="1" x14ac:dyDescent="0.3">
      <c r="A34" s="24" t="s">
        <v>8</v>
      </c>
      <c r="B34" s="73" t="s">
        <v>34</v>
      </c>
      <c r="C34" s="74" t="s">
        <v>35</v>
      </c>
      <c r="D34" s="74" t="s">
        <v>36</v>
      </c>
      <c r="E34" s="74" t="s">
        <v>37</v>
      </c>
      <c r="F34" s="74" t="s">
        <v>38</v>
      </c>
      <c r="G34" s="74" t="s">
        <v>39</v>
      </c>
      <c r="H34" s="74" t="s">
        <v>40</v>
      </c>
      <c r="I34" s="74" t="s">
        <v>41</v>
      </c>
      <c r="J34" s="74" t="s">
        <v>42</v>
      </c>
      <c r="K34" s="74" t="s">
        <v>43</v>
      </c>
      <c r="L34" s="74" t="s">
        <v>44</v>
      </c>
      <c r="M34" s="74" t="s">
        <v>45</v>
      </c>
      <c r="N34" s="74" t="s">
        <v>46</v>
      </c>
      <c r="O34" s="74" t="s">
        <v>47</v>
      </c>
      <c r="P34" s="74" t="s">
        <v>48</v>
      </c>
      <c r="Q34" s="74" t="s">
        <v>49</v>
      </c>
      <c r="R34" s="41"/>
      <c r="S34" s="13" t="s">
        <v>52</v>
      </c>
    </row>
    <row r="35" spans="1:21" ht="15.75" x14ac:dyDescent="0.25">
      <c r="A35" s="71" t="s">
        <v>1</v>
      </c>
      <c r="B35" s="70"/>
      <c r="C35" s="70"/>
      <c r="D35" s="70"/>
      <c r="E35" s="70"/>
      <c r="F35" s="70"/>
      <c r="G35" s="70"/>
      <c r="H35" s="70"/>
      <c r="I35" s="70"/>
      <c r="J35" s="70"/>
      <c r="K35" s="70"/>
      <c r="L35" s="70"/>
      <c r="M35" s="70"/>
      <c r="N35" s="70"/>
      <c r="O35" s="70"/>
      <c r="P35" s="70"/>
      <c r="Q35" s="70"/>
      <c r="R35" s="9"/>
      <c r="S35" s="2">
        <v>0</v>
      </c>
    </row>
    <row r="36" spans="1:21" ht="16.5" thickBot="1" x14ac:dyDescent="0.3">
      <c r="A36" s="72" t="s">
        <v>0</v>
      </c>
      <c r="B36" s="70"/>
      <c r="C36" s="25" t="s">
        <v>2</v>
      </c>
      <c r="D36" s="70"/>
      <c r="E36" s="70"/>
      <c r="F36" s="25" t="s">
        <v>3</v>
      </c>
      <c r="G36" s="70"/>
      <c r="H36" s="25" t="s">
        <v>4</v>
      </c>
      <c r="I36" s="25" t="s">
        <v>5</v>
      </c>
      <c r="J36" s="70"/>
      <c r="K36" s="25" t="s">
        <v>6</v>
      </c>
      <c r="L36" s="70"/>
      <c r="M36" s="70"/>
      <c r="N36" s="70"/>
      <c r="O36" s="70"/>
      <c r="P36" s="70"/>
      <c r="Q36" s="70"/>
      <c r="R36" s="9"/>
      <c r="S36" s="3">
        <v>5</v>
      </c>
    </row>
    <row r="37" spans="1:21" ht="30" customHeight="1" thickBot="1" x14ac:dyDescent="0.3">
      <c r="R37" s="47"/>
    </row>
    <row r="38" spans="1:21" ht="16.5" thickBot="1" x14ac:dyDescent="0.3">
      <c r="A38" s="24" t="s">
        <v>17</v>
      </c>
      <c r="B38" s="73" t="s">
        <v>34</v>
      </c>
      <c r="C38" s="74" t="s">
        <v>35</v>
      </c>
      <c r="D38" s="74" t="s">
        <v>36</v>
      </c>
      <c r="E38" s="74" t="s">
        <v>37</v>
      </c>
      <c r="F38" s="74" t="s">
        <v>38</v>
      </c>
      <c r="G38" s="74" t="s">
        <v>39</v>
      </c>
      <c r="H38" s="74" t="s">
        <v>40</v>
      </c>
      <c r="I38" s="74" t="s">
        <v>41</v>
      </c>
      <c r="J38" s="74" t="s">
        <v>42</v>
      </c>
      <c r="K38" s="74" t="s">
        <v>43</v>
      </c>
      <c r="L38" s="74" t="s">
        <v>44</v>
      </c>
      <c r="M38" s="74" t="s">
        <v>45</v>
      </c>
      <c r="N38" s="74" t="s">
        <v>46</v>
      </c>
      <c r="O38" s="74" t="s">
        <v>47</v>
      </c>
      <c r="P38" s="74" t="s">
        <v>48</v>
      </c>
      <c r="Q38" s="74" t="s">
        <v>49</v>
      </c>
      <c r="R38" s="41"/>
      <c r="S38" s="13" t="s">
        <v>52</v>
      </c>
      <c r="T38" s="13" t="s">
        <v>69</v>
      </c>
    </row>
    <row r="39" spans="1:21" ht="15.75" x14ac:dyDescent="0.25">
      <c r="A39" s="71" t="s">
        <v>1</v>
      </c>
      <c r="B39" s="75"/>
      <c r="C39" s="26">
        <v>1</v>
      </c>
      <c r="D39" s="26">
        <v>1</v>
      </c>
      <c r="E39" s="75"/>
      <c r="F39" s="75"/>
      <c r="G39" s="26">
        <v>1</v>
      </c>
      <c r="H39" s="75"/>
      <c r="I39" s="75"/>
      <c r="J39" s="75"/>
      <c r="K39" s="75"/>
      <c r="L39" s="75"/>
      <c r="M39" s="75"/>
      <c r="N39" s="75"/>
      <c r="O39" s="75"/>
      <c r="P39" s="26">
        <v>1</v>
      </c>
      <c r="Q39" s="51">
        <v>1</v>
      </c>
      <c r="R39" s="48"/>
      <c r="S39" s="2">
        <f>SUM(B39:Q39)</f>
        <v>5</v>
      </c>
      <c r="T39" s="2">
        <v>73</v>
      </c>
    </row>
    <row r="40" spans="1:21" ht="16.5" thickBot="1" x14ac:dyDescent="0.3">
      <c r="A40" s="72" t="s">
        <v>0</v>
      </c>
      <c r="B40" s="75"/>
      <c r="C40" s="75"/>
      <c r="D40" s="75"/>
      <c r="E40" s="75"/>
      <c r="F40" s="75"/>
      <c r="G40" s="75"/>
      <c r="H40" s="75"/>
      <c r="I40" s="75"/>
      <c r="J40" s="75"/>
      <c r="K40" s="75"/>
      <c r="L40" s="75"/>
      <c r="M40" s="75"/>
      <c r="N40" s="75"/>
      <c r="O40" s="25">
        <v>1</v>
      </c>
      <c r="P40" s="75"/>
      <c r="Q40" s="75"/>
      <c r="R40" s="10"/>
      <c r="S40" s="3">
        <v>1</v>
      </c>
      <c r="T40" s="3">
        <v>52</v>
      </c>
    </row>
    <row r="41" spans="1:21" ht="30" customHeight="1" thickBot="1" x14ac:dyDescent="0.3">
      <c r="A41" s="6"/>
      <c r="B41" s="39"/>
      <c r="C41" s="39"/>
      <c r="D41" s="39"/>
      <c r="E41" s="39"/>
      <c r="F41" s="39"/>
      <c r="G41" s="39"/>
      <c r="H41" s="39"/>
      <c r="I41" s="39"/>
      <c r="J41" s="39"/>
      <c r="K41" s="39"/>
      <c r="L41" s="39"/>
      <c r="M41" s="39"/>
      <c r="N41" s="39"/>
      <c r="O41" s="7"/>
      <c r="P41" s="39"/>
      <c r="Q41" s="39"/>
      <c r="R41" s="10"/>
      <c r="S41" s="1"/>
    </row>
    <row r="42" spans="1:21" ht="30.75" thickBot="1" x14ac:dyDescent="0.3">
      <c r="A42" s="24" t="s">
        <v>55</v>
      </c>
      <c r="B42" s="73" t="s">
        <v>34</v>
      </c>
      <c r="C42" s="74" t="s">
        <v>35</v>
      </c>
      <c r="D42" s="74" t="s">
        <v>36</v>
      </c>
      <c r="E42" s="74" t="s">
        <v>37</v>
      </c>
      <c r="F42" s="74" t="s">
        <v>38</v>
      </c>
      <c r="G42" s="74" t="s">
        <v>39</v>
      </c>
      <c r="H42" s="74" t="s">
        <v>40</v>
      </c>
      <c r="I42" s="74" t="s">
        <v>41</v>
      </c>
      <c r="J42" s="74" t="s">
        <v>42</v>
      </c>
      <c r="K42" s="74" t="s">
        <v>43</v>
      </c>
      <c r="L42" s="74" t="s">
        <v>44</v>
      </c>
      <c r="M42" s="74" t="s">
        <v>45</v>
      </c>
      <c r="N42" s="74" t="s">
        <v>46</v>
      </c>
      <c r="O42" s="74" t="s">
        <v>47</v>
      </c>
      <c r="P42" s="74" t="s">
        <v>48</v>
      </c>
      <c r="Q42" s="74" t="s">
        <v>49</v>
      </c>
      <c r="R42" s="41"/>
      <c r="S42" s="13" t="s">
        <v>62</v>
      </c>
      <c r="T42" s="30" t="s">
        <v>63</v>
      </c>
      <c r="U42" s="13" t="s">
        <v>52</v>
      </c>
    </row>
    <row r="43" spans="1:21" ht="15.75" x14ac:dyDescent="0.25">
      <c r="A43" s="71" t="s">
        <v>1</v>
      </c>
      <c r="B43" s="75"/>
      <c r="C43" s="84"/>
      <c r="D43" s="84"/>
      <c r="E43" s="27" t="s">
        <v>56</v>
      </c>
      <c r="F43" s="75"/>
      <c r="G43" s="84"/>
      <c r="H43" s="75"/>
      <c r="I43" s="75"/>
      <c r="J43" s="75"/>
      <c r="K43" s="75"/>
      <c r="L43" s="27" t="s">
        <v>58</v>
      </c>
      <c r="M43" s="75"/>
      <c r="N43" s="27" t="s">
        <v>59</v>
      </c>
      <c r="O43" s="27" t="s">
        <v>16</v>
      </c>
      <c r="P43" s="84"/>
      <c r="Q43" s="86"/>
      <c r="R43" s="48"/>
      <c r="S43" s="2">
        <v>3</v>
      </c>
      <c r="T43" s="2">
        <v>1</v>
      </c>
      <c r="U43" s="2">
        <v>4</v>
      </c>
    </row>
    <row r="44" spans="1:21" ht="16.5" thickBot="1" x14ac:dyDescent="0.3">
      <c r="A44" s="72" t="s">
        <v>0</v>
      </c>
      <c r="B44" s="28" t="s">
        <v>61</v>
      </c>
      <c r="C44" s="75"/>
      <c r="D44" s="28" t="s">
        <v>61</v>
      </c>
      <c r="E44" s="75"/>
      <c r="F44" s="75"/>
      <c r="G44" s="29" t="s">
        <v>60</v>
      </c>
      <c r="H44" s="75"/>
      <c r="I44" s="75"/>
      <c r="J44" s="75"/>
      <c r="K44" s="75"/>
      <c r="L44" s="31" t="s">
        <v>57</v>
      </c>
      <c r="M44" s="75"/>
      <c r="N44" s="28" t="s">
        <v>16</v>
      </c>
      <c r="O44" s="85"/>
      <c r="P44" s="28" t="s">
        <v>59</v>
      </c>
      <c r="Q44" s="28" t="s">
        <v>16</v>
      </c>
      <c r="R44" s="49"/>
      <c r="S44" s="3">
        <v>4</v>
      </c>
      <c r="T44" s="3">
        <v>3</v>
      </c>
      <c r="U44" s="3">
        <v>7</v>
      </c>
    </row>
    <row r="66" spans="1:20" ht="24" x14ac:dyDescent="0.4">
      <c r="I66" s="35" t="s">
        <v>70</v>
      </c>
    </row>
    <row r="67" spans="1:20" ht="15.75" thickBot="1" x14ac:dyDescent="0.3"/>
    <row r="68" spans="1:20" ht="36.75" customHeight="1" thickBot="1" x14ac:dyDescent="0.3">
      <c r="A68" s="87" t="s">
        <v>73</v>
      </c>
      <c r="B68" s="73" t="s">
        <v>34</v>
      </c>
      <c r="C68" s="74" t="s">
        <v>35</v>
      </c>
      <c r="D68" s="74" t="s">
        <v>36</v>
      </c>
      <c r="E68" s="74" t="s">
        <v>37</v>
      </c>
      <c r="F68" s="74" t="s">
        <v>38</v>
      </c>
      <c r="G68" s="74" t="s">
        <v>39</v>
      </c>
      <c r="H68" s="74" t="s">
        <v>40</v>
      </c>
      <c r="I68" s="74" t="s">
        <v>41</v>
      </c>
      <c r="J68" s="74" t="s">
        <v>42</v>
      </c>
      <c r="K68" s="74" t="s">
        <v>43</v>
      </c>
      <c r="L68" s="74" t="s">
        <v>44</v>
      </c>
      <c r="M68" s="74" t="s">
        <v>45</v>
      </c>
      <c r="N68" s="74" t="s">
        <v>46</v>
      </c>
      <c r="O68" s="74" t="s">
        <v>47</v>
      </c>
      <c r="P68" s="74" t="s">
        <v>48</v>
      </c>
      <c r="Q68" s="74" t="s">
        <v>49</v>
      </c>
      <c r="R68" s="41"/>
      <c r="S68" s="95" t="s">
        <v>76</v>
      </c>
      <c r="T68" s="98" t="s">
        <v>75</v>
      </c>
    </row>
    <row r="69" spans="1:20" ht="18.75" customHeight="1" thickBot="1" x14ac:dyDescent="0.3">
      <c r="A69" s="71" t="s">
        <v>71</v>
      </c>
      <c r="B69" s="88">
        <v>3.0019999999999998</v>
      </c>
      <c r="C69" s="89">
        <v>0.93799999999999994</v>
      </c>
      <c r="D69" s="89">
        <v>0.63200000000000001</v>
      </c>
      <c r="E69" s="88">
        <v>0.78600000000000003</v>
      </c>
      <c r="F69" s="88">
        <v>1.6379999999999999</v>
      </c>
      <c r="G69" s="89">
        <v>1.4419999999999999</v>
      </c>
      <c r="H69" s="88">
        <v>0.52300000000000002</v>
      </c>
      <c r="I69" s="88">
        <v>1.395</v>
      </c>
      <c r="J69" s="88">
        <v>1.1279999999999999</v>
      </c>
      <c r="K69" s="88">
        <v>1.915</v>
      </c>
      <c r="L69" s="88">
        <v>1.6559999999999999</v>
      </c>
      <c r="M69" s="88">
        <v>1.899</v>
      </c>
      <c r="N69" s="88">
        <v>1.266</v>
      </c>
      <c r="O69" s="88"/>
      <c r="P69" s="89"/>
      <c r="Q69" s="88"/>
      <c r="R69" s="48"/>
      <c r="S69" s="90">
        <f>(B69+C69+D69+E69+F69+G69+H69+I69+J69+K69+L69+M69+N69+O69+P69+Q69)/13</f>
        <v>1.4015384615384614</v>
      </c>
      <c r="T69" s="96"/>
    </row>
    <row r="70" spans="1:20" ht="18" customHeight="1" thickBot="1" x14ac:dyDescent="0.3">
      <c r="A70" s="72" t="s">
        <v>72</v>
      </c>
      <c r="B70" s="88">
        <v>1.415</v>
      </c>
      <c r="C70" s="88">
        <v>1.228</v>
      </c>
      <c r="D70" s="88">
        <v>0.97399999999999998</v>
      </c>
      <c r="E70" s="88">
        <v>0.97699999999999998</v>
      </c>
      <c r="F70" s="88">
        <v>0.08</v>
      </c>
      <c r="G70" s="88">
        <v>0.92700000000000005</v>
      </c>
      <c r="H70" s="88">
        <v>1.4E-2</v>
      </c>
      <c r="I70" s="88">
        <v>0.64200000000000002</v>
      </c>
      <c r="J70" s="88">
        <v>1.9630000000000001</v>
      </c>
      <c r="K70" s="88">
        <v>1.5209999999999999</v>
      </c>
      <c r="L70" s="88">
        <v>1.333</v>
      </c>
      <c r="M70" s="88">
        <v>1.9419999999999999</v>
      </c>
      <c r="N70" s="88">
        <v>1.008</v>
      </c>
      <c r="O70" s="88"/>
      <c r="P70" s="88"/>
      <c r="Q70" s="88"/>
      <c r="R70" s="10"/>
      <c r="S70" s="94">
        <f>(B70+C70+D70+E70+F70+G70+H70+I70+J70+K70+L70+M70+N70+O70+P70+Q70)/13</f>
        <v>1.0787692307692311</v>
      </c>
      <c r="T70" s="96"/>
    </row>
    <row r="71" spans="1:20" ht="15.75" thickBot="1" x14ac:dyDescent="0.3">
      <c r="A71" s="93"/>
      <c r="T71" s="96"/>
    </row>
    <row r="72" spans="1:20" ht="30.75" thickBot="1" x14ac:dyDescent="0.3">
      <c r="A72" s="92"/>
      <c r="S72" s="95" t="s">
        <v>77</v>
      </c>
      <c r="T72" s="96"/>
    </row>
    <row r="73" spans="1:20" ht="16.5" thickBot="1" x14ac:dyDescent="0.3">
      <c r="A73" s="71" t="s">
        <v>74</v>
      </c>
      <c r="B73" s="88"/>
      <c r="C73" s="89"/>
      <c r="D73" s="89"/>
      <c r="E73" s="88"/>
      <c r="F73" s="88"/>
      <c r="G73" s="89"/>
      <c r="H73" s="88"/>
      <c r="I73" s="88"/>
      <c r="J73" s="88"/>
      <c r="K73" s="88"/>
      <c r="L73" s="88"/>
      <c r="M73" s="88"/>
      <c r="N73" s="88"/>
      <c r="O73" s="88">
        <v>-4.8000000000000001E-2</v>
      </c>
      <c r="P73" s="89">
        <v>3.2000000000000001E-2</v>
      </c>
      <c r="Q73" s="88">
        <v>0.73499999999999999</v>
      </c>
      <c r="R73" s="48"/>
      <c r="S73" s="94">
        <f>(B73+C73+D73+E73+F73+G73+H73+I73+J73+K73+L73+M73+N73+O73+P73+Q73)/3</f>
        <v>0.23966666666666667</v>
      </c>
      <c r="T73" s="91"/>
    </row>
    <row r="74" spans="1:20" ht="16.5" thickBot="1" x14ac:dyDescent="0.3">
      <c r="A74" s="72" t="s">
        <v>72</v>
      </c>
      <c r="B74" s="88"/>
      <c r="C74" s="88"/>
      <c r="D74" s="88"/>
      <c r="E74" s="88"/>
      <c r="F74" s="88"/>
      <c r="G74" s="88"/>
      <c r="H74" s="88"/>
      <c r="I74" s="88"/>
      <c r="J74" s="88"/>
      <c r="K74" s="88"/>
      <c r="L74" s="88"/>
      <c r="M74" s="88"/>
      <c r="N74" s="88"/>
      <c r="O74" s="88">
        <v>0.46</v>
      </c>
      <c r="P74" s="88">
        <v>1.7609999999999999</v>
      </c>
      <c r="Q74" s="88">
        <v>1.9790000000000001</v>
      </c>
      <c r="R74" s="10"/>
      <c r="S74" s="94">
        <f>(B74+C74+D74+E74+F74+G74+H74+I74+J74+K74+L74+M74+N74+O74+P74+Q74)/3</f>
        <v>1.4000000000000001</v>
      </c>
      <c r="T74" s="97">
        <f>(B70+C70+D70+E70+F70+G70+H70+I70+J70+K70+L70+M70+N70+O70+P70+Q70)/16</f>
        <v>0.87650000000000028</v>
      </c>
    </row>
  </sheetData>
  <mergeCells count="1">
    <mergeCell ref="S15:S1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Senna VS Schumacher 1993</vt:lpstr>
    </vt:vector>
  </TitlesOfParts>
  <Company>Elektro Maribor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Stevanović Damjan</dc:creator>
  <cp:lastModifiedBy>Stevanović Damjan</cp:lastModifiedBy>
  <dcterms:created xsi:type="dcterms:W3CDTF">2017-10-13T11:01:13Z</dcterms:created>
  <dcterms:modified xsi:type="dcterms:W3CDTF">2017-12-28T12:52:06Z</dcterms:modified>
</cp:coreProperties>
</file>